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GPW\Formularze_2018\RAPORT OKRESOWY 2018\Raport SA-R\do edycji\"/>
    </mc:Choice>
  </mc:AlternateContent>
  <bookViews>
    <workbookView xWindow="0" yWindow="0" windowWidth="12690" windowHeight="10980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B20" i="1"/>
  <c r="B21" i="1" s="1"/>
  <c r="D21" i="1" s="1"/>
  <c r="C19" i="1"/>
  <c r="B19" i="1"/>
  <c r="C18" i="1"/>
  <c r="B18" i="1"/>
  <c r="D16" i="1"/>
  <c r="D15" i="1"/>
  <c r="O14" i="1"/>
  <c r="L2" i="1" s="1"/>
  <c r="D14" i="1"/>
  <c r="D13" i="1"/>
  <c r="D12" i="1"/>
  <c r="D11" i="1"/>
  <c r="D7" i="1" l="1"/>
  <c r="D3" i="1"/>
  <c r="D5" i="1"/>
  <c r="D4" i="1"/>
  <c r="D10" i="1"/>
  <c r="D6" i="1"/>
  <c r="D9" i="1"/>
  <c r="D18" i="1"/>
  <c r="D8" i="1"/>
  <c r="D19" i="1"/>
  <c r="D20" i="1"/>
</calcChain>
</file>

<file path=xl/sharedStrings.xml><?xml version="1.0" encoding="utf-8"?>
<sst xmlns="http://schemas.openxmlformats.org/spreadsheetml/2006/main" count="41" uniqueCount="41">
  <si>
    <t xml:space="preserve">WYBRANE DANE FINANSOWE (rok bieżący)             </t>
  </si>
  <si>
    <t xml:space="preserve">w tys. zł </t>
  </si>
  <si>
    <t>w tys. EUR</t>
  </si>
  <si>
    <t>rzis/cf</t>
  </si>
  <si>
    <t>kurs średni z 12 m-cy 2017</t>
  </si>
  <si>
    <t>31-01-2017</t>
  </si>
  <si>
    <t>I. Przychody netto ze sprzedaży produktów, towarów i materiałów</t>
  </si>
  <si>
    <t>bilans</t>
  </si>
  <si>
    <t>kurs z 29/12/2017</t>
  </si>
  <si>
    <t>28-02-2017</t>
  </si>
  <si>
    <t>II. Zysk (strata) na działalności operacyjnej</t>
  </si>
  <si>
    <t>31-03-2017</t>
  </si>
  <si>
    <t>III. Zysk (strata) brutto</t>
  </si>
  <si>
    <t>28-04-2017</t>
  </si>
  <si>
    <t>IV. Zysk (strata) netto</t>
  </si>
  <si>
    <t>31-05-2017</t>
  </si>
  <si>
    <t xml:space="preserve">V. Przepływy pieniężne netto z działalności operacyjnej </t>
  </si>
  <si>
    <t>30-06-2017</t>
  </si>
  <si>
    <t>VI. Przepływy pieniężne netto z działalności inwestycyjnej</t>
  </si>
  <si>
    <t>31-07-2017</t>
  </si>
  <si>
    <t>VII. Przepływy pieniężne netto z działalności finansowej</t>
  </si>
  <si>
    <t>31-08-2017</t>
  </si>
  <si>
    <t>VIII. Przepływy pieniężne netto, razem</t>
  </si>
  <si>
    <t>29-09-2017</t>
  </si>
  <si>
    <t xml:space="preserve">IX. Aktywa razem </t>
  </si>
  <si>
    <t>31-10-2017</t>
  </si>
  <si>
    <t xml:space="preserve">X. Zobowiązania i rezerwy na zobowiązania </t>
  </si>
  <si>
    <t>30-11-2017</t>
  </si>
  <si>
    <t xml:space="preserve">XI. Zobowiązania długoterminowe </t>
  </si>
  <si>
    <t>29-12-2017</t>
  </si>
  <si>
    <t>XII. Zobowiązania krótkoterminowe</t>
  </si>
  <si>
    <t>średnia</t>
  </si>
  <si>
    <t xml:space="preserve">XIII. Kapitał własny </t>
  </si>
  <si>
    <t xml:space="preserve">XIV. Kapitał zakładowy </t>
  </si>
  <si>
    <t xml:space="preserve">XV. Liczba akcji </t>
  </si>
  <si>
    <t xml:space="preserve">XVI. Zysk (strata) na jedną akcję zwykłą (w zł/EURO) </t>
  </si>
  <si>
    <t xml:space="preserve">XVII. Rozwodniony zysk (strata) na jedną akcję zwykłą (w zł/EURO) </t>
  </si>
  <si>
    <t>XVIII. Wartość księgowa na jedną akcję (w zł/EURO)</t>
  </si>
  <si>
    <t>XIX. Rozwodniona wartość księgowa na jedną akcję (w zł/EURO)</t>
  </si>
  <si>
    <t>XX. Zadeklarowana lub wypłacona dywidenda na jedną akcję (w zł/EURO)</t>
  </si>
  <si>
    <t>Pozycje bilansowe w wybranych danych finansowych zostały przeliczone wg średniego kursu NBP  obowiązującego w ostatnim dniu okresu sprawozdawczego. Pozostałe dane  w wybranych danych finansowych zostały przeliczone wg kursu będącego średnią arytmetyczną średnich kursów ogłaszanych przez NBP, obowiązujących na ostatni dzień każdego z 12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</si>
</sst>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z_ł_-;\-* #,##0\ _z_ł_-;_-* &quot;-&quot;\ _z_ł_-;_-@_-"/>
    <numFmt numFmtId="43" formatCode="_-* #,##0.00\ _z_ł_-;\-* #,##0.00\ _z_ł_-;_-* &quot;-&quot;??\ _z_ł_-;_-@_-"/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4" xfId="0" applyFont="1" applyBorder="1" applyAlignment="1">
      <alignment horizontal="justify" vertical="center" wrapText="1"/>
    </xf>
    <xf numFmtId="41" fontId="3" fillId="0" borderId="5" xfId="0" applyNumberFormat="1" applyFont="1" applyBorder="1" applyAlignment="1">
      <alignment horizontal="justify" vertical="center" wrapText="1"/>
    </xf>
    <xf numFmtId="41" fontId="3" fillId="0" borderId="5" xfId="0" applyNumberFormat="1" applyFont="1" applyBorder="1" applyAlignment="1">
      <alignment horizontal="right" vertical="center" wrapText="1"/>
    </xf>
    <xf numFmtId="41" fontId="3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3" fillId="0" borderId="4" xfId="0" applyFont="1" applyBorder="1" applyAlignment="1">
      <alignment horizontal="left" vertical="center" wrapText="1"/>
    </xf>
    <xf numFmtId="43" fontId="3" fillId="0" borderId="5" xfId="0" applyNumberFormat="1" applyFont="1" applyBorder="1" applyAlignment="1">
      <alignment horizontal="justify" vertical="center" wrapText="1"/>
    </xf>
    <xf numFmtId="43" fontId="3" fillId="0" borderId="5" xfId="0" applyNumberFormat="1" applyFont="1" applyBorder="1" applyAlignment="1">
      <alignment horizontal="right" vertical="center" wrapText="1"/>
    </xf>
    <xf numFmtId="43" fontId="3" fillId="0" borderId="6" xfId="0" applyNumberFormat="1" applyFont="1" applyBorder="1" applyAlignment="1">
      <alignment horizontal="right" vertical="center" wrapText="1"/>
    </xf>
    <xf numFmtId="43" fontId="0" fillId="0" borderId="0" xfId="0" applyNumberFormat="1"/>
    <xf numFmtId="43" fontId="3" fillId="3" borderId="5" xfId="0" applyNumberFormat="1" applyFont="1" applyFill="1" applyBorder="1" applyAlignment="1">
      <alignment horizontal="right" vertical="center" wrapText="1"/>
    </xf>
    <xf numFmtId="43" fontId="3" fillId="3" borderId="6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43" fontId="3" fillId="0" borderId="9" xfId="0" applyNumberFormat="1" applyFont="1" applyBorder="1" applyAlignment="1">
      <alignment horizontal="justify" vertical="center" wrapText="1"/>
    </xf>
    <xf numFmtId="43" fontId="3" fillId="3" borderId="9" xfId="0" applyNumberFormat="1" applyFont="1" applyFill="1" applyBorder="1" applyAlignment="1">
      <alignment horizontal="right" vertical="center" wrapText="1"/>
    </xf>
    <xf numFmtId="43" fontId="3" fillId="3" borderId="1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horizontal="left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15" zoomScaleNormal="115" workbookViewId="0">
      <selection activeCell="A24" sqref="A24:E26"/>
    </sheetView>
  </sheetViews>
  <sheetFormatPr defaultRowHeight="15" x14ac:dyDescent="0.25"/>
  <cols>
    <col min="1" max="1" width="50.85546875" customWidth="1"/>
    <col min="2" max="5" width="10" bestFit="1" customWidth="1"/>
    <col min="7" max="7" width="15.85546875" customWidth="1"/>
    <col min="14" max="14" width="11.140625" bestFit="1" customWidth="1"/>
  </cols>
  <sheetData>
    <row r="1" spans="1:15" x14ac:dyDescent="0.25">
      <c r="A1" s="21" t="s">
        <v>0</v>
      </c>
      <c r="B1" s="23" t="s">
        <v>1</v>
      </c>
      <c r="C1" s="24"/>
      <c r="D1" s="25" t="s">
        <v>2</v>
      </c>
      <c r="E1" s="26"/>
    </row>
    <row r="2" spans="1:15" x14ac:dyDescent="0.25">
      <c r="A2" s="22"/>
      <c r="B2" s="1">
        <v>2017</v>
      </c>
      <c r="C2" s="1">
        <v>2016</v>
      </c>
      <c r="D2" s="1">
        <v>2017</v>
      </c>
      <c r="E2" s="2">
        <v>2016</v>
      </c>
      <c r="I2" t="s">
        <v>3</v>
      </c>
      <c r="J2" t="s">
        <v>4</v>
      </c>
      <c r="L2" s="3">
        <f>O14</f>
        <v>4.2446666666666673</v>
      </c>
      <c r="N2" t="s">
        <v>5</v>
      </c>
      <c r="O2">
        <v>4.3308</v>
      </c>
    </row>
    <row r="3" spans="1:15" x14ac:dyDescent="0.25">
      <c r="A3" s="4" t="s">
        <v>6</v>
      </c>
      <c r="B3" s="5">
        <v>2444</v>
      </c>
      <c r="C3" s="5">
        <v>2610</v>
      </c>
      <c r="D3" s="6">
        <f>B3/$L$2</f>
        <v>575.78137270299976</v>
      </c>
      <c r="E3" s="7">
        <v>596</v>
      </c>
      <c r="I3" t="s">
        <v>7</v>
      </c>
      <c r="J3" t="s">
        <v>8</v>
      </c>
      <c r="L3">
        <v>4.1708999999999996</v>
      </c>
      <c r="N3" t="s">
        <v>9</v>
      </c>
      <c r="O3">
        <v>4.3166000000000002</v>
      </c>
    </row>
    <row r="4" spans="1:15" x14ac:dyDescent="0.25">
      <c r="A4" s="4" t="s">
        <v>10</v>
      </c>
      <c r="B4" s="5">
        <v>875</v>
      </c>
      <c r="C4" s="5">
        <v>1488</v>
      </c>
      <c r="D4" s="6">
        <f t="shared" ref="D4:D10" si="0">B4/$L$2</f>
        <v>206.14103973613945</v>
      </c>
      <c r="E4" s="7">
        <v>340.05987613410423</v>
      </c>
      <c r="N4" t="s">
        <v>11</v>
      </c>
      <c r="O4">
        <v>4.2198000000000002</v>
      </c>
    </row>
    <row r="5" spans="1:15" x14ac:dyDescent="0.25">
      <c r="A5" s="4" t="s">
        <v>12</v>
      </c>
      <c r="B5" s="5">
        <v>867</v>
      </c>
      <c r="C5" s="5">
        <v>372</v>
      </c>
      <c r="D5" s="6">
        <f t="shared" si="0"/>
        <v>204.25632165855188</v>
      </c>
      <c r="E5" s="7">
        <v>85.014969033526057</v>
      </c>
      <c r="N5" t="s">
        <v>13</v>
      </c>
      <c r="O5" s="3">
        <v>4.2169999999999996</v>
      </c>
    </row>
    <row r="6" spans="1:15" x14ac:dyDescent="0.25">
      <c r="A6" s="4" t="s">
        <v>14</v>
      </c>
      <c r="B6" s="5">
        <v>730</v>
      </c>
      <c r="C6" s="5">
        <v>322</v>
      </c>
      <c r="D6" s="6">
        <f t="shared" si="0"/>
        <v>171.98052457986489</v>
      </c>
      <c r="E6" s="7">
        <v>73.588225883858584</v>
      </c>
      <c r="N6" t="s">
        <v>15</v>
      </c>
      <c r="O6">
        <v>4.1737000000000002</v>
      </c>
    </row>
    <row r="7" spans="1:15" x14ac:dyDescent="0.25">
      <c r="A7" s="4" t="s">
        <v>16</v>
      </c>
      <c r="B7" s="5">
        <v>3599</v>
      </c>
      <c r="C7" s="5">
        <v>-17331</v>
      </c>
      <c r="D7" s="6">
        <f t="shared" si="0"/>
        <v>847.88754515470384</v>
      </c>
      <c r="E7" s="7">
        <v>-3960.7377105377423</v>
      </c>
      <c r="N7" t="s">
        <v>17</v>
      </c>
      <c r="O7">
        <v>4.2264999999999997</v>
      </c>
    </row>
    <row r="8" spans="1:15" x14ac:dyDescent="0.25">
      <c r="A8" s="4" t="s">
        <v>18</v>
      </c>
      <c r="B8" s="5">
        <v>3273</v>
      </c>
      <c r="C8" s="5">
        <v>-416</v>
      </c>
      <c r="D8" s="6">
        <f t="shared" si="0"/>
        <v>771.08528349301071</v>
      </c>
      <c r="E8" s="7">
        <v>-95.070503005233448</v>
      </c>
      <c r="N8" t="s">
        <v>19</v>
      </c>
      <c r="O8">
        <v>4.2545000000000002</v>
      </c>
    </row>
    <row r="9" spans="1:15" x14ac:dyDescent="0.25">
      <c r="A9" s="4" t="s">
        <v>20</v>
      </c>
      <c r="B9" s="5">
        <v>-6242</v>
      </c>
      <c r="C9" s="5">
        <v>17093</v>
      </c>
      <c r="D9" s="6">
        <f t="shared" si="0"/>
        <v>-1470.5512800376941</v>
      </c>
      <c r="E9" s="7">
        <v>3906.3464131453252</v>
      </c>
      <c r="N9" t="s">
        <v>21</v>
      </c>
      <c r="O9">
        <v>4.2618</v>
      </c>
    </row>
    <row r="10" spans="1:15" x14ac:dyDescent="0.25">
      <c r="A10" s="4" t="s">
        <v>22</v>
      </c>
      <c r="B10" s="5">
        <v>630</v>
      </c>
      <c r="C10" s="5">
        <v>-654</v>
      </c>
      <c r="D10" s="6">
        <f t="shared" si="0"/>
        <v>148.42154861002041</v>
      </c>
      <c r="E10" s="7">
        <v>-149.46180039765065</v>
      </c>
      <c r="N10" t="s">
        <v>23</v>
      </c>
      <c r="O10">
        <v>4.3090999999999999</v>
      </c>
    </row>
    <row r="11" spans="1:15" x14ac:dyDescent="0.25">
      <c r="A11" s="4" t="s">
        <v>24</v>
      </c>
      <c r="B11" s="5">
        <v>156355</v>
      </c>
      <c r="C11" s="5">
        <v>157922</v>
      </c>
      <c r="D11" s="6">
        <f>B11/$L$3</f>
        <v>37487.113093097418</v>
      </c>
      <c r="E11" s="7">
        <v>35696.654611211568</v>
      </c>
      <c r="N11" t="s">
        <v>25</v>
      </c>
      <c r="O11">
        <v>4.2497999999999996</v>
      </c>
    </row>
    <row r="12" spans="1:15" x14ac:dyDescent="0.25">
      <c r="A12" s="4" t="s">
        <v>26</v>
      </c>
      <c r="B12" s="5">
        <v>63803</v>
      </c>
      <c r="C12" s="5">
        <v>66100</v>
      </c>
      <c r="D12" s="6">
        <f t="shared" ref="D12:D16" si="1">B12/$L$3</f>
        <v>15297.178067083843</v>
      </c>
      <c r="E12" s="7">
        <v>14941.229656419529</v>
      </c>
      <c r="N12" t="s">
        <v>27</v>
      </c>
      <c r="O12">
        <v>4.2054999999999998</v>
      </c>
    </row>
    <row r="13" spans="1:15" ht="15.75" thickBot="1" x14ac:dyDescent="0.3">
      <c r="A13" s="4" t="s">
        <v>28</v>
      </c>
      <c r="B13" s="5">
        <v>47319</v>
      </c>
      <c r="C13" s="5">
        <v>62457</v>
      </c>
      <c r="D13" s="6">
        <f t="shared" si="1"/>
        <v>11345.033446018846</v>
      </c>
      <c r="E13" s="7">
        <v>14118</v>
      </c>
      <c r="N13" t="s">
        <v>29</v>
      </c>
      <c r="O13" s="8">
        <v>4.1708999999999996</v>
      </c>
    </row>
    <row r="14" spans="1:15" x14ac:dyDescent="0.25">
      <c r="A14" s="9" t="s">
        <v>30</v>
      </c>
      <c r="B14" s="5">
        <v>16135</v>
      </c>
      <c r="C14" s="5">
        <v>3544</v>
      </c>
      <c r="D14" s="6">
        <f t="shared" si="1"/>
        <v>3868.469634850992</v>
      </c>
      <c r="E14" s="7">
        <v>801</v>
      </c>
      <c r="N14" t="s">
        <v>31</v>
      </c>
      <c r="O14" s="3">
        <f>SUM(O2:O13)/12</f>
        <v>4.2446666666666673</v>
      </c>
    </row>
    <row r="15" spans="1:15" x14ac:dyDescent="0.25">
      <c r="A15" s="4" t="s">
        <v>32</v>
      </c>
      <c r="B15" s="5">
        <v>92552</v>
      </c>
      <c r="C15" s="5">
        <v>91822</v>
      </c>
      <c r="D15" s="6">
        <f t="shared" si="1"/>
        <v>22189.935026013572</v>
      </c>
      <c r="E15" s="7">
        <v>20755.424954792041</v>
      </c>
    </row>
    <row r="16" spans="1:15" x14ac:dyDescent="0.25">
      <c r="A16" s="4" t="s">
        <v>33</v>
      </c>
      <c r="B16" s="5">
        <v>15746</v>
      </c>
      <c r="C16" s="5">
        <v>15746</v>
      </c>
      <c r="D16" s="6">
        <f t="shared" si="1"/>
        <v>3775.2043923373858</v>
      </c>
      <c r="E16" s="7">
        <v>3559.2224231464734</v>
      </c>
    </row>
    <row r="17" spans="1:7" x14ac:dyDescent="0.25">
      <c r="A17" s="4" t="s">
        <v>34</v>
      </c>
      <c r="B17" s="5">
        <v>3149200</v>
      </c>
      <c r="C17" s="5">
        <v>3149200</v>
      </c>
      <c r="D17" s="6">
        <v>3149200</v>
      </c>
      <c r="E17" s="7">
        <v>3149200</v>
      </c>
    </row>
    <row r="18" spans="1:7" x14ac:dyDescent="0.25">
      <c r="A18" s="4" t="s">
        <v>35</v>
      </c>
      <c r="B18" s="10">
        <f>B6/B17*1000</f>
        <v>0.23180490283246541</v>
      </c>
      <c r="C18" s="10">
        <f>C6/C17*1000</f>
        <v>0.10224819001651213</v>
      </c>
      <c r="D18" s="11">
        <f>B18/L2</f>
        <v>5.4610861355221939E-2</v>
      </c>
      <c r="E18" s="12">
        <v>2.3367276096741579E-2</v>
      </c>
      <c r="G18" s="13"/>
    </row>
    <row r="19" spans="1:7" x14ac:dyDescent="0.25">
      <c r="A19" s="4" t="s">
        <v>36</v>
      </c>
      <c r="B19" s="10">
        <f>B18</f>
        <v>0.23180490283246541</v>
      </c>
      <c r="C19" s="10">
        <f>C6/C17*1000</f>
        <v>0.10224819001651213</v>
      </c>
      <c r="D19" s="11">
        <f>B19/L2</f>
        <v>5.4610861355221939E-2</v>
      </c>
      <c r="E19" s="12">
        <v>2.3367276096741579E-2</v>
      </c>
    </row>
    <row r="20" spans="1:7" x14ac:dyDescent="0.25">
      <c r="A20" s="4" t="s">
        <v>37</v>
      </c>
      <c r="B20" s="10">
        <f>B15/B17*1000</f>
        <v>29.389051187603201</v>
      </c>
      <c r="C20" s="10">
        <f>C15/C17*1000</f>
        <v>29.157246284770736</v>
      </c>
      <c r="D20" s="11">
        <f>B20/L3</f>
        <v>7.0462133322791729</v>
      </c>
      <c r="E20" s="12">
        <v>6.5906976231398584</v>
      </c>
    </row>
    <row r="21" spans="1:7" x14ac:dyDescent="0.25">
      <c r="A21" s="4" t="s">
        <v>38</v>
      </c>
      <c r="B21" s="10">
        <f>B20</f>
        <v>29.389051187603201</v>
      </c>
      <c r="C21" s="10">
        <f>C15/C17*1000</f>
        <v>29.157246284770736</v>
      </c>
      <c r="D21" s="14">
        <f>B21/L3</f>
        <v>7.0462133322791729</v>
      </c>
      <c r="E21" s="15">
        <v>6.5906976231398584</v>
      </c>
    </row>
    <row r="22" spans="1:7" ht="23.25" thickBot="1" x14ac:dyDescent="0.3">
      <c r="A22" s="16" t="s">
        <v>39</v>
      </c>
      <c r="B22" s="17">
        <v>0</v>
      </c>
      <c r="C22" s="17">
        <v>0</v>
      </c>
      <c r="D22" s="18">
        <v>0</v>
      </c>
      <c r="E22" s="19">
        <v>0</v>
      </c>
    </row>
    <row r="23" spans="1:7" x14ac:dyDescent="0.25">
      <c r="A23" s="20"/>
      <c r="B23" s="20"/>
    </row>
    <row r="24" spans="1:7" x14ac:dyDescent="0.25">
      <c r="A24" s="28" t="s">
        <v>40</v>
      </c>
      <c r="B24" s="27"/>
      <c r="C24" s="27"/>
      <c r="D24" s="27"/>
      <c r="E24" s="27"/>
    </row>
    <row r="25" spans="1:7" x14ac:dyDescent="0.25">
      <c r="A25" s="27"/>
      <c r="B25" s="27"/>
      <c r="C25" s="27"/>
      <c r="D25" s="27"/>
      <c r="E25" s="27"/>
    </row>
    <row r="26" spans="1:7" x14ac:dyDescent="0.25">
      <c r="A26" s="27"/>
      <c r="B26" s="27"/>
      <c r="C26" s="27"/>
      <c r="D26" s="27"/>
      <c r="E26" s="27"/>
    </row>
  </sheetData>
  <mergeCells count="4">
    <mergeCell ref="A1:A2"/>
    <mergeCell ref="B1:C1"/>
    <mergeCell ref="D1:E1"/>
    <mergeCell ref="A24:E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dcterms:created xsi:type="dcterms:W3CDTF">2018-04-25T09:47:34Z</dcterms:created>
  <dcterms:modified xsi:type="dcterms:W3CDTF">2018-04-26T10:32:03Z</dcterms:modified>
</cp:coreProperties>
</file>